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3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<sst xmlns="http://schemas.openxmlformats.org/spreadsheetml/2006/main" count="68" uniqueCount="62">
  <si>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</si>
  <si>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</si>
  <si>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</si>
  <si>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</si>
  <si>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</si>
  <si>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</si>
  <si>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</si>
  <si>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</si>
  <si>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</si>
  <si>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</si>
  <si>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</si>
  <si>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</si>
  <si>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</si>
  <si>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</si>
  <si>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</si>
  <si>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</si>
  <si>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</si>
  <si>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</si>
  <si>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</si>
  <si>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</si>
  <si>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</si>
  <si>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</si>
  <si>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</si>
  <si>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</si>
  <si>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</si>
  <si>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</si>
  <si>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</si>
  <si>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</si>
  <si>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</si>
  <si>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</si>
  <si>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</si>
  <si>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</si>
  <si>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</si>
  <si>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</si>
  <si>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</si>
  <si>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</si>
  <si>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</si>
  <si>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</si>
  <si>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</si>
  <si>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</si>
  <si>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</si>
  <si>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</si>
  <si>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</si>
  <si>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</si>
  <si>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</si>
  <si>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</si>
  <si>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DN i stan.</t>
  </si>
  <si>
    <t>estimated</t>
  </si>
  <si>
    <t xml:space="preserve">total judges </t>
  </si>
  <si>
    <t>Bihać</t>
  </si>
  <si>
    <t>CASELOAD INDEX (the number of judges needed to cover the core caseload)</t>
  </si>
  <si>
    <t>RL</t>
  </si>
  <si>
    <t>Ps</t>
  </si>
  <si>
    <t>Bosanska Krupa</t>
  </si>
  <si>
    <t>Bužim</t>
  </si>
  <si>
    <t>Cazin</t>
  </si>
  <si>
    <t>Ključ</t>
  </si>
  <si>
    <t>Sanski Most</t>
  </si>
  <si>
    <t xml:space="preserve">Velika Kladuša </t>
  </si>
  <si>
    <t>ADJUSTED CASELOAD INDEX</t>
  </si>
  <si>
    <t xml:space="preserve">Bankrupcty and Liquidation cases from the Cantonal Court, to be handled by the new Commericial Division </t>
  </si>
  <si>
    <t>Commercial cases from the other Municipal Courts, to be handled by the new Commercial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</si>
</sst>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44">
      <selection activeCell="A45" sqref="A45:L6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49</v>
      </c>
      <c r="E2" s="11"/>
    </row>
    <row r="3" ht="26.25">
      <c r="A3" s="11" t="s">
        <v>45</v>
      </c>
    </row>
    <row r="4" ht="13.5" thickBot="1"/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318</v>
      </c>
      <c r="C8" s="12">
        <v>367</v>
      </c>
      <c r="D8" s="12">
        <v>338</v>
      </c>
      <c r="E8" s="12">
        <v>410</v>
      </c>
      <c r="F8" s="12">
        <v>170</v>
      </c>
      <c r="G8" s="12">
        <f>PRODUCT(F8,2)</f>
        <v>340</v>
      </c>
      <c r="H8" s="12">
        <f aca="true" t="shared" si="0" ref="H8:H21">AVERAGE(B8,C8,D8,E8,G8)</f>
        <v>354.6</v>
      </c>
      <c r="I8" s="12">
        <f aca="true" t="shared" si="1" ref="I8:I21">AVERAGE(E8,G8)</f>
        <v>375</v>
      </c>
      <c r="J8" s="12">
        <v>220</v>
      </c>
      <c r="K8" s="12">
        <f>POWER(J8,-1)</f>
        <v>0.004545454545454545</v>
      </c>
      <c r="L8" s="13">
        <f>PRODUCT(I8,K8)</f>
        <v>1.7045454545454544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73</v>
      </c>
      <c r="C9" s="12">
        <v>98</v>
      </c>
      <c r="D9" s="12">
        <v>109</v>
      </c>
      <c r="E9" s="12">
        <v>117</v>
      </c>
      <c r="F9" s="12">
        <v>34</v>
      </c>
      <c r="G9" s="12">
        <f aca="true" t="shared" si="2" ref="G9:G41">PRODUCT(F9,2)</f>
        <v>68</v>
      </c>
      <c r="H9" s="12">
        <f t="shared" si="0"/>
        <v>93</v>
      </c>
      <c r="I9" s="12">
        <f t="shared" si="1"/>
        <v>92.5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34</v>
      </c>
      <c r="C10" s="12">
        <v>41</v>
      </c>
      <c r="D10" s="12">
        <v>15</v>
      </c>
      <c r="E10" s="12">
        <v>17</v>
      </c>
      <c r="F10" s="12">
        <v>14</v>
      </c>
      <c r="G10" s="12">
        <f t="shared" si="2"/>
        <v>28</v>
      </c>
      <c r="H10" s="12">
        <f t="shared" si="0"/>
        <v>27</v>
      </c>
      <c r="I10" s="12">
        <f t="shared" si="1"/>
        <v>22.5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0.10227272727272727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29</v>
      </c>
      <c r="C11" s="12">
        <v>42</v>
      </c>
      <c r="D11" s="12">
        <v>48</v>
      </c>
      <c r="E11" s="12">
        <v>109</v>
      </c>
      <c r="F11" s="12">
        <v>31</v>
      </c>
      <c r="G11" s="12">
        <f t="shared" si="2"/>
        <v>62</v>
      </c>
      <c r="H11" s="12">
        <f t="shared" si="0"/>
        <v>58</v>
      </c>
      <c r="I11" s="12">
        <f t="shared" si="1"/>
        <v>85.5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3763</v>
      </c>
      <c r="C12" s="12">
        <v>3652</v>
      </c>
      <c r="D12" s="12">
        <v>2330</v>
      </c>
      <c r="E12" s="12">
        <v>3113</v>
      </c>
      <c r="F12" s="12">
        <v>2269</v>
      </c>
      <c r="G12" s="12">
        <f t="shared" si="2"/>
        <v>4538</v>
      </c>
      <c r="H12" s="12">
        <f t="shared" si="0"/>
        <v>3479.2</v>
      </c>
      <c r="I12" s="12">
        <f t="shared" si="1"/>
        <v>3825.5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248</v>
      </c>
      <c r="C13" s="12">
        <v>236</v>
      </c>
      <c r="D13" s="12">
        <v>345</v>
      </c>
      <c r="E13" s="12">
        <v>238</v>
      </c>
      <c r="F13" s="12">
        <v>166</v>
      </c>
      <c r="G13" s="12">
        <f t="shared" si="2"/>
        <v>332</v>
      </c>
      <c r="H13" s="12">
        <f t="shared" si="0"/>
        <v>279.8</v>
      </c>
      <c r="I13" s="12">
        <f t="shared" si="1"/>
        <v>285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985</v>
      </c>
      <c r="C14" s="12">
        <v>870</v>
      </c>
      <c r="D14" s="12">
        <v>967</v>
      </c>
      <c r="E14" s="12">
        <v>1126</v>
      </c>
      <c r="F14" s="12">
        <v>674</v>
      </c>
      <c r="G14" s="12">
        <f t="shared" si="2"/>
        <v>1348</v>
      </c>
      <c r="H14" s="12">
        <f t="shared" si="0"/>
        <v>1059.2</v>
      </c>
      <c r="I14" s="12">
        <f t="shared" si="1"/>
        <v>1237</v>
      </c>
      <c r="J14" s="12">
        <v>300</v>
      </c>
      <c r="K14" s="12">
        <f t="shared" si="3"/>
        <v>0.0033333333333333335</v>
      </c>
      <c r="L14" s="13">
        <f t="shared" si="4"/>
        <v>4.123333333333334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189</v>
      </c>
      <c r="C15" s="12">
        <v>130</v>
      </c>
      <c r="D15" s="12">
        <v>148</v>
      </c>
      <c r="E15" s="12">
        <v>269</v>
      </c>
      <c r="F15" s="12">
        <v>128</v>
      </c>
      <c r="G15" s="12">
        <f t="shared" si="2"/>
        <v>256</v>
      </c>
      <c r="H15" s="12">
        <f t="shared" si="0"/>
        <v>198.4</v>
      </c>
      <c r="I15" s="12">
        <f t="shared" si="1"/>
        <v>262.5</v>
      </c>
      <c r="J15" s="12">
        <v>300</v>
      </c>
      <c r="K15" s="12">
        <f t="shared" si="3"/>
        <v>0.0033333333333333335</v>
      </c>
      <c r="L15" s="13">
        <f t="shared" si="4"/>
        <v>0.8750000000000001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33</v>
      </c>
      <c r="C16" s="12">
        <v>164</v>
      </c>
      <c r="D16" s="12">
        <v>193</v>
      </c>
      <c r="E16" s="12">
        <v>229</v>
      </c>
      <c r="F16" s="12">
        <v>121</v>
      </c>
      <c r="G16" s="12">
        <f t="shared" si="2"/>
        <v>242</v>
      </c>
      <c r="H16" s="12">
        <f t="shared" si="0"/>
        <v>172.2</v>
      </c>
      <c r="I16" s="12">
        <f t="shared" si="1"/>
        <v>235.5</v>
      </c>
      <c r="J16" s="12">
        <v>600</v>
      </c>
      <c r="K16" s="12">
        <f t="shared" si="3"/>
        <v>0.0016666666666666668</v>
      </c>
      <c r="L16" s="13">
        <f t="shared" si="4"/>
        <v>0.3925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25</v>
      </c>
      <c r="C17" s="12">
        <v>194</v>
      </c>
      <c r="D17" s="12">
        <v>108</v>
      </c>
      <c r="E17" s="12">
        <v>203</v>
      </c>
      <c r="F17" s="12">
        <v>92</v>
      </c>
      <c r="G17" s="12">
        <f t="shared" si="2"/>
        <v>184</v>
      </c>
      <c r="H17" s="12">
        <f t="shared" si="0"/>
        <v>142.8</v>
      </c>
      <c r="I17" s="12">
        <f t="shared" si="1"/>
        <v>193.5</v>
      </c>
      <c r="J17" s="12">
        <v>600</v>
      </c>
      <c r="K17" s="12">
        <f t="shared" si="3"/>
        <v>0.0016666666666666668</v>
      </c>
      <c r="L17" s="13">
        <f t="shared" si="4"/>
        <v>0.3225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412</v>
      </c>
      <c r="C18" s="12">
        <v>397</v>
      </c>
      <c r="D18" s="12">
        <v>490</v>
      </c>
      <c r="E18" s="12">
        <v>463</v>
      </c>
      <c r="F18" s="12">
        <v>219</v>
      </c>
      <c r="G18" s="12">
        <f t="shared" si="2"/>
        <v>438</v>
      </c>
      <c r="H18" s="12">
        <f t="shared" si="0"/>
        <v>440</v>
      </c>
      <c r="I18" s="12">
        <f t="shared" si="1"/>
        <v>450.5</v>
      </c>
      <c r="J18" s="14">
        <v>750</v>
      </c>
      <c r="K18" s="12">
        <f t="shared" si="3"/>
        <v>0.0013333333333333333</v>
      </c>
      <c r="L18" s="13">
        <f t="shared" si="4"/>
        <v>0.6006666666666667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61</v>
      </c>
      <c r="C19" s="12">
        <v>73</v>
      </c>
      <c r="D19" s="12">
        <v>86</v>
      </c>
      <c r="E19" s="12">
        <v>74</v>
      </c>
      <c r="F19" s="12">
        <v>39</v>
      </c>
      <c r="G19" s="12">
        <f t="shared" si="2"/>
        <v>78</v>
      </c>
      <c r="H19" s="12">
        <f t="shared" si="0"/>
        <v>74.4</v>
      </c>
      <c r="I19" s="12">
        <f t="shared" si="1"/>
        <v>76</v>
      </c>
      <c r="J19" s="14">
        <v>300</v>
      </c>
      <c r="K19" s="12">
        <f t="shared" si="3"/>
        <v>0.0033333333333333335</v>
      </c>
      <c r="L19" s="13">
        <f t="shared" si="4"/>
        <v>0.25333333333333335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219</v>
      </c>
      <c r="C20" s="12">
        <v>221</v>
      </c>
      <c r="D20" s="12">
        <v>271</v>
      </c>
      <c r="E20" s="12">
        <v>235</v>
      </c>
      <c r="F20" s="12">
        <v>132</v>
      </c>
      <c r="G20" s="12">
        <f t="shared" si="2"/>
        <v>264</v>
      </c>
      <c r="H20" s="12">
        <f t="shared" si="0"/>
        <v>242</v>
      </c>
      <c r="I20" s="12">
        <f t="shared" si="1"/>
        <v>249.5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38</v>
      </c>
      <c r="C21" s="12">
        <v>98</v>
      </c>
      <c r="D21" s="12">
        <v>43</v>
      </c>
      <c r="E21" s="12">
        <v>31</v>
      </c>
      <c r="F21" s="12">
        <v>21</v>
      </c>
      <c r="G21" s="12">
        <f t="shared" si="2"/>
        <v>42</v>
      </c>
      <c r="H21" s="12">
        <f t="shared" si="0"/>
        <v>50.4</v>
      </c>
      <c r="I21" s="12">
        <f t="shared" si="1"/>
        <v>36.5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314</v>
      </c>
      <c r="C22" s="12">
        <v>756</v>
      </c>
      <c r="D22" s="12">
        <v>2241</v>
      </c>
      <c r="E22" s="12">
        <v>2666</v>
      </c>
      <c r="F22" s="12">
        <v>2093</v>
      </c>
      <c r="G22" s="12">
        <f t="shared" si="2"/>
        <v>4186</v>
      </c>
      <c r="H22" s="12">
        <f>AVERAGE(B22,C22,D22,E22,G22)</f>
        <v>2032.6</v>
      </c>
      <c r="I22" s="12">
        <f>AVERAGE(E22,G22)</f>
        <v>3426</v>
      </c>
      <c r="J22" s="14">
        <v>3300</v>
      </c>
      <c r="K22" s="12">
        <f t="shared" si="3"/>
        <v>0.00030303030303030303</v>
      </c>
      <c r="L22" s="13">
        <f t="shared" si="4"/>
        <v>1.038181818181818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832</v>
      </c>
      <c r="C26" s="12">
        <v>878</v>
      </c>
      <c r="D26" s="12">
        <v>1199</v>
      </c>
      <c r="E26" s="12">
        <v>994</v>
      </c>
      <c r="F26" s="12">
        <v>425</v>
      </c>
      <c r="G26" s="12">
        <f t="shared" si="2"/>
        <v>850</v>
      </c>
      <c r="H26" s="12">
        <f t="shared" si="5"/>
        <v>950.6</v>
      </c>
      <c r="I26" s="12">
        <f t="shared" si="6"/>
        <v>922</v>
      </c>
      <c r="J26" s="14">
        <v>5500</v>
      </c>
      <c r="K26" s="12">
        <f t="shared" si="3"/>
        <v>0.0001818181818181818</v>
      </c>
      <c r="L26" s="13">
        <f t="shared" si="4"/>
        <v>0.16763636363636364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192</v>
      </c>
      <c r="C30" s="12">
        <v>600</v>
      </c>
      <c r="D30" s="12">
        <v>2394</v>
      </c>
      <c r="E30" s="12">
        <v>2354</v>
      </c>
      <c r="F30" s="12">
        <v>919</v>
      </c>
      <c r="G30" s="12">
        <f t="shared" si="2"/>
        <v>1838</v>
      </c>
      <c r="H30" s="12">
        <f t="shared" si="5"/>
        <v>1475.6</v>
      </c>
      <c r="I30" s="12">
        <f t="shared" si="6"/>
        <v>2096</v>
      </c>
      <c r="J30" s="14">
        <v>300</v>
      </c>
      <c r="K30" s="12">
        <f t="shared" si="3"/>
        <v>0.0033333333333333335</v>
      </c>
      <c r="L30" s="13">
        <f t="shared" si="4"/>
        <v>6.986666666666667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2</v>
      </c>
      <c r="C31" s="12">
        <v>3</v>
      </c>
      <c r="D31" s="12">
        <v>3</v>
      </c>
      <c r="E31" s="12">
        <v>7</v>
      </c>
      <c r="F31" s="12">
        <v>6</v>
      </c>
      <c r="G31" s="12">
        <f t="shared" si="2"/>
        <v>12</v>
      </c>
      <c r="H31" s="12">
        <f t="shared" si="5"/>
        <v>5.4</v>
      </c>
      <c r="I31" s="12">
        <f t="shared" si="6"/>
        <v>9.5</v>
      </c>
      <c r="J31" s="14">
        <v>900</v>
      </c>
      <c r="K31" s="12">
        <f t="shared" si="3"/>
        <v>0.0011111111111111111</v>
      </c>
      <c r="L31" s="13">
        <f t="shared" si="4"/>
        <v>0.010555555555555556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51</v>
      </c>
      <c r="C33" s="12">
        <v>22</v>
      </c>
      <c r="D33" s="12">
        <v>27</v>
      </c>
      <c r="E33" s="12">
        <v>76</v>
      </c>
      <c r="F33" s="12">
        <v>42</v>
      </c>
      <c r="G33" s="12">
        <f t="shared" si="2"/>
        <v>84</v>
      </c>
      <c r="H33" s="12">
        <f t="shared" si="5"/>
        <v>52</v>
      </c>
      <c r="I33" s="12">
        <f t="shared" si="6"/>
        <v>80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27</v>
      </c>
      <c r="B34" s="12">
        <v>113</v>
      </c>
      <c r="C34" s="12">
        <v>53</v>
      </c>
      <c r="D34" s="12">
        <v>55</v>
      </c>
      <c r="E34" s="12">
        <v>28</v>
      </c>
      <c r="F34" s="12">
        <v>6</v>
      </c>
      <c r="G34" s="12">
        <f t="shared" si="2"/>
        <v>12</v>
      </c>
      <c r="H34" s="12">
        <f t="shared" si="5"/>
        <v>52.2</v>
      </c>
      <c r="I34" s="12">
        <f t="shared" si="6"/>
        <v>20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28</v>
      </c>
      <c r="B35" s="12">
        <v>93</v>
      </c>
      <c r="C35" s="12">
        <v>371</v>
      </c>
      <c r="D35" s="12">
        <v>536</v>
      </c>
      <c r="E35" s="12">
        <v>309</v>
      </c>
      <c r="F35" s="12">
        <v>88</v>
      </c>
      <c r="G35" s="12">
        <f t="shared" si="2"/>
        <v>176</v>
      </c>
      <c r="H35" s="12">
        <f t="shared" si="5"/>
        <v>297</v>
      </c>
      <c r="I35" s="12">
        <f t="shared" si="6"/>
        <v>242.5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29</v>
      </c>
      <c r="B36" s="12">
        <v>4017</v>
      </c>
      <c r="C36" s="12">
        <v>5464</v>
      </c>
      <c r="D36" s="12">
        <v>4568</v>
      </c>
      <c r="E36" s="12">
        <v>4630</v>
      </c>
      <c r="F36" s="12">
        <v>2625</v>
      </c>
      <c r="G36" s="12">
        <f t="shared" si="2"/>
        <v>5250</v>
      </c>
      <c r="H36" s="12">
        <f t="shared" si="5"/>
        <v>4785.8</v>
      </c>
      <c r="I36" s="12">
        <f t="shared" si="6"/>
        <v>4940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30</v>
      </c>
      <c r="B37" s="12">
        <v>1789</v>
      </c>
      <c r="C37" s="12">
        <v>2838</v>
      </c>
      <c r="D37" s="12">
        <v>2906</v>
      </c>
      <c r="E37" s="12">
        <v>2438</v>
      </c>
      <c r="F37" s="12">
        <v>1586</v>
      </c>
      <c r="G37" s="12">
        <f t="shared" si="2"/>
        <v>3172</v>
      </c>
      <c r="H37" s="12">
        <f t="shared" si="5"/>
        <v>2628.6</v>
      </c>
      <c r="I37" s="12">
        <f t="shared" si="6"/>
        <v>2805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31</v>
      </c>
      <c r="B38" s="12">
        <v>1370</v>
      </c>
      <c r="C38" s="12">
        <v>1621</v>
      </c>
      <c r="D38" s="12">
        <v>2075</v>
      </c>
      <c r="E38" s="12">
        <v>1789</v>
      </c>
      <c r="F38" s="12">
        <v>874</v>
      </c>
      <c r="G38" s="12">
        <f t="shared" si="2"/>
        <v>1748</v>
      </c>
      <c r="H38" s="12">
        <f t="shared" si="5"/>
        <v>1720.6</v>
      </c>
      <c r="I38" s="12">
        <f t="shared" si="6"/>
        <v>1768.5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32</v>
      </c>
      <c r="B39" s="12">
        <v>1093</v>
      </c>
      <c r="C39" s="12">
        <v>1933</v>
      </c>
      <c r="D39" s="12">
        <v>4266</v>
      </c>
      <c r="E39" s="12">
        <v>2519</v>
      </c>
      <c r="F39" s="12">
        <v>1448</v>
      </c>
      <c r="G39" s="12">
        <f t="shared" si="2"/>
        <v>2896</v>
      </c>
      <c r="H39" s="12">
        <f t="shared" si="5"/>
        <v>2541.4</v>
      </c>
      <c r="I39" s="12">
        <f t="shared" si="6"/>
        <v>2707.5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33</v>
      </c>
      <c r="B40" s="12">
        <v>338</v>
      </c>
      <c r="C40" s="12">
        <v>238</v>
      </c>
      <c r="D40" s="12">
        <v>167</v>
      </c>
      <c r="E40" s="12">
        <v>83</v>
      </c>
      <c r="F40" s="12">
        <v>94</v>
      </c>
      <c r="G40" s="12">
        <f t="shared" si="2"/>
        <v>188</v>
      </c>
      <c r="H40" s="12">
        <f t="shared" si="5"/>
        <v>202.8</v>
      </c>
      <c r="I40" s="12">
        <f t="shared" si="6"/>
        <v>135.5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46</v>
      </c>
      <c r="B41" s="12">
        <v>4</v>
      </c>
      <c r="C41" s="12">
        <v>873</v>
      </c>
      <c r="D41" s="12">
        <v>813</v>
      </c>
      <c r="E41" s="12">
        <v>622</v>
      </c>
      <c r="F41" s="12">
        <v>519</v>
      </c>
      <c r="G41" s="12">
        <f t="shared" si="2"/>
        <v>1038</v>
      </c>
      <c r="H41" s="12">
        <f t="shared" si="5"/>
        <v>670</v>
      </c>
      <c r="I41" s="12">
        <f t="shared" si="6"/>
        <v>830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50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16.577191919191918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40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26</v>
      </c>
      <c r="B49" s="12"/>
      <c r="C49" s="12"/>
      <c r="D49" s="12">
        <v>2</v>
      </c>
      <c r="E49" s="12">
        <v>3</v>
      </c>
      <c r="F49" s="12">
        <v>2</v>
      </c>
      <c r="G49" s="12">
        <f>PRODUCT(F49,2)</f>
        <v>4</v>
      </c>
      <c r="H49" s="12">
        <f>AVERAGE(B49,C49,D49,E49,G49)</f>
        <v>3</v>
      </c>
      <c r="I49" s="12">
        <f>AVERAGE(E49,G49)</f>
        <v>3.5</v>
      </c>
      <c r="J49" s="12">
        <v>44</v>
      </c>
      <c r="K49" s="12">
        <f>POWER(J49,-1)</f>
        <v>0.022727272727272728</v>
      </c>
      <c r="L49" s="13">
        <f>PRODUCT(I49,K49)</f>
        <v>0.07954545454545454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2">
        <v>16</v>
      </c>
      <c r="C50" s="12">
        <v>73</v>
      </c>
      <c r="D50" s="12">
        <v>130</v>
      </c>
      <c r="E50" s="12">
        <v>78</v>
      </c>
      <c r="F50" s="12">
        <v>48</v>
      </c>
      <c r="G50" s="12">
        <f>PRODUCT(F50,2)</f>
        <v>96</v>
      </c>
      <c r="H50" s="12">
        <f>AVERAGE(B50,C50,D50,E50,G50)</f>
        <v>78.6</v>
      </c>
      <c r="I50" s="12">
        <f>AVERAGE(E50,G50)</f>
        <v>87</v>
      </c>
      <c r="J50" s="12">
        <v>110</v>
      </c>
      <c r="K50" s="12">
        <f>POWER(J50,-1)</f>
        <v>0.00909090909090909</v>
      </c>
      <c r="L50" s="13">
        <f>PRODUCT(I50,K50)</f>
        <v>0.7909090909090909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52</v>
      </c>
      <c r="B53" s="15" t="s">
        <v>53</v>
      </c>
      <c r="C53" s="15"/>
      <c r="D53" s="15"/>
      <c r="E53" s="15"/>
      <c r="F53" s="15"/>
      <c r="G53" s="15"/>
      <c r="H53" s="15"/>
      <c r="I53" s="15"/>
      <c r="J53" s="15"/>
      <c r="K53" s="15"/>
      <c r="L53" s="12">
        <v>0.12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52</v>
      </c>
      <c r="B54" s="15" t="s">
        <v>54</v>
      </c>
      <c r="C54" s="15"/>
      <c r="D54" s="15"/>
      <c r="E54" s="15"/>
      <c r="F54" s="15"/>
      <c r="G54" s="15"/>
      <c r="H54" s="15"/>
      <c r="I54" s="15"/>
      <c r="J54" s="15"/>
      <c r="K54" s="15"/>
      <c r="L54" s="12">
        <v>0.05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52</v>
      </c>
      <c r="B55" s="15" t="s">
        <v>55</v>
      </c>
      <c r="C55" s="15"/>
      <c r="D55" s="15"/>
      <c r="E55" s="15"/>
      <c r="F55" s="15"/>
      <c r="G55" s="15"/>
      <c r="H55" s="15"/>
      <c r="I55" s="15"/>
      <c r="J55" s="15"/>
      <c r="K55" s="15"/>
      <c r="L55" s="12">
        <v>0.3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52</v>
      </c>
      <c r="B56" s="15" t="s">
        <v>56</v>
      </c>
      <c r="C56" s="15"/>
      <c r="D56" s="15"/>
      <c r="E56" s="15"/>
      <c r="F56" s="15"/>
      <c r="G56" s="15"/>
      <c r="H56" s="15"/>
      <c r="I56" s="15"/>
      <c r="J56" s="15"/>
      <c r="K56" s="15"/>
      <c r="L56" s="12">
        <v>0.08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52</v>
      </c>
      <c r="B57" s="15" t="s">
        <v>57</v>
      </c>
      <c r="C57" s="15"/>
      <c r="D57" s="15"/>
      <c r="E57" s="15"/>
      <c r="F57" s="15"/>
      <c r="G57" s="15"/>
      <c r="H57" s="15"/>
      <c r="I57" s="15"/>
      <c r="J57" s="15"/>
      <c r="K57" s="15"/>
      <c r="L57" s="12">
        <v>0.26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52</v>
      </c>
      <c r="B58" s="15" t="s">
        <v>58</v>
      </c>
      <c r="C58" s="15"/>
      <c r="D58" s="15"/>
      <c r="E58" s="15"/>
      <c r="F58" s="15"/>
      <c r="G58" s="15"/>
      <c r="H58" s="15"/>
      <c r="I58" s="15"/>
      <c r="J58" s="15"/>
      <c r="K58" s="15"/>
      <c r="L58" s="12">
        <v>0.11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SUM(L43:L58)</f>
        <v>18.367646464646462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MBG</cp:lastModifiedBy>
  <cp:lastPrinted>2002-07-29T13:27:56Z</cp:lastPrinted>
  <dcterms:created xsi:type="dcterms:W3CDTF">2002-07-04T12:53:46Z</dcterms:created>
  <dcterms:modified xsi:type="dcterms:W3CDTF">2002-08-09T09:39:47Z</dcterms:modified>
  <cp:category/>
  <cp:version/>
  <cp:contentType/>
  <cp:contentStatus/>
</cp:coreProperties>
</file>